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eyer\Nextcloud\BEECH POWER\WP 3 Code of Quality Management\A.T3.3_Code of Quality Management\Handbook\Assessment tool\"/>
    </mc:Choice>
  </mc:AlternateContent>
  <bookViews>
    <workbookView xWindow="0" yWindow="0" windowWidth="19200" windowHeight="70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31" i="1" l="1"/>
  <c r="N48" i="1"/>
  <c r="N49" i="1"/>
  <c r="N50" i="1"/>
  <c r="N51" i="1"/>
  <c r="N52" i="1"/>
  <c r="S52" i="1" s="1"/>
  <c r="N47" i="1"/>
  <c r="S47" i="1" s="1"/>
  <c r="N40" i="1"/>
  <c r="N41" i="1"/>
  <c r="N42" i="1"/>
  <c r="N43" i="1"/>
  <c r="N44" i="1"/>
  <c r="N45" i="1"/>
  <c r="N39" i="1"/>
  <c r="N37" i="1"/>
  <c r="N36" i="1"/>
  <c r="S36" i="1" s="1"/>
  <c r="N35" i="1"/>
  <c r="N34" i="1"/>
  <c r="S34" i="1" s="1"/>
  <c r="N33" i="1"/>
  <c r="N32" i="1"/>
  <c r="N30" i="1"/>
  <c r="N21" i="1"/>
  <c r="N22" i="1"/>
  <c r="N23" i="1"/>
  <c r="N24" i="1"/>
  <c r="N25" i="1"/>
  <c r="N26" i="1"/>
  <c r="N27" i="1"/>
  <c r="N28" i="1"/>
  <c r="N20" i="1"/>
  <c r="N10" i="1"/>
  <c r="N11" i="1"/>
  <c r="N12" i="1"/>
  <c r="N13" i="1"/>
  <c r="N14" i="1"/>
  <c r="N15" i="1"/>
  <c r="N16" i="1"/>
  <c r="N17" i="1"/>
  <c r="N18" i="1"/>
  <c r="S18" i="1" s="1"/>
  <c r="N8" i="1"/>
  <c r="S11" i="1" l="1"/>
  <c r="S50" i="1"/>
  <c r="S20" i="1"/>
  <c r="S48" i="1"/>
  <c r="S23" i="1"/>
  <c r="S43" i="1"/>
  <c r="S39" i="1"/>
  <c r="S41" i="1"/>
  <c r="S8" i="1"/>
  <c r="T7" i="1" s="1"/>
  <c r="S30" i="1"/>
  <c r="T29" i="1" s="1"/>
  <c r="T46" i="1" l="1"/>
  <c r="T38" i="1"/>
  <c r="T19" i="1"/>
</calcChain>
</file>

<file path=xl/sharedStrings.xml><?xml version="1.0" encoding="utf-8"?>
<sst xmlns="http://schemas.openxmlformats.org/spreadsheetml/2006/main" count="226" uniqueCount="164">
  <si>
    <t>Criteria</t>
  </si>
  <si>
    <t>Indicators</t>
  </si>
  <si>
    <t>Summary of current situation</t>
  </si>
  <si>
    <t>Decision base and justification</t>
  </si>
  <si>
    <t>Knowledge base</t>
  </si>
  <si>
    <t>Ideas for action</t>
  </si>
  <si>
    <t>Principle</t>
  </si>
  <si>
    <t>Code of Quality Management for World Heritage Beech Forest</t>
  </si>
  <si>
    <t>Overall rating = Need for action (1-4)</t>
  </si>
  <si>
    <t>1.1.1 Degree of human-induced ecological stress in the CP</t>
  </si>
  <si>
    <t>CP</t>
  </si>
  <si>
    <t>BZ</t>
  </si>
  <si>
    <t>WH</t>
  </si>
  <si>
    <t>EU</t>
  </si>
  <si>
    <r>
      <t>1.1.2 Human activity in the CP</t>
    </r>
    <r>
      <rPr>
        <strike/>
        <sz val="8"/>
        <color rgb="FFFF0000"/>
        <rFont val="Trebuchet MS"/>
        <family val="2"/>
      </rPr>
      <t/>
    </r>
  </si>
  <si>
    <t>x</t>
  </si>
  <si>
    <t>1.1 There are no negative impacts of human activities on the CP.</t>
  </si>
  <si>
    <t>1.2 The component part is ecologically supported by functional ecosystems in which it is embedded.</t>
  </si>
  <si>
    <t>1.3 The component part is ecologically connected to other beech forests and other highly functional ecosystems.</t>
  </si>
  <si>
    <r>
      <t>1.2.1 Degree of human-induced ecological stress in the BZ.</t>
    </r>
    <r>
      <rPr>
        <sz val="8"/>
        <color theme="1"/>
        <rFont val="Calibri"/>
        <family val="2"/>
        <scheme val="minor"/>
      </rPr>
      <t> </t>
    </r>
  </si>
  <si>
    <t>1.2.2 Ecosystem management in the BZ</t>
  </si>
  <si>
    <t>1.2.3 Forest condition in the BZ</t>
  </si>
  <si>
    <t>1.2.4 Human activity/intervention in the landscape matrix.</t>
  </si>
  <si>
    <t>1.2.6 Permanent vegetation in non-forested areas surrounding the CP</t>
  </si>
  <si>
    <t xml:space="preserve">1.2.5 Forest condition in the LM </t>
  </si>
  <si>
    <t>LM</t>
  </si>
  <si>
    <r>
      <t xml:space="preserve">1 Ecological functionality – </t>
    </r>
    <r>
      <rPr>
        <sz val="11"/>
        <color rgb="FF000000"/>
        <rFont val="Trebuchet MS"/>
        <family val="2"/>
      </rPr>
      <t>Management prioritises ecological functionality of the component part and the embedding ecosystems.</t>
    </r>
  </si>
  <si>
    <t>2.1.2 Compliance of BZ management with the requirements of the BZ Guidance Document</t>
  </si>
  <si>
    <t>2.2.1 Presence of legal framework conditions for the CP that may have negative impacts on CP management</t>
  </si>
  <si>
    <t>2.2.5 Requirements of WH BF site-specific documents and provisions that contradict CP management goals</t>
  </si>
  <si>
    <t>3.1.1 Deficit of knowledge on beech forest ecology and development.</t>
  </si>
  <si>
    <t>3.1.2 Deficit of knowledge on BZ management requirements for WH beech forests.</t>
  </si>
  <si>
    <t>3.1.3 Deficit of knowledge and skills with regard to the impacts of the surrounding landscape on CP management.</t>
  </si>
  <si>
    <t>3.1.4 Deficit of knowledge and skills with regard to approaches and requirements for sustainable regional development.</t>
  </si>
  <si>
    <r>
      <t>3.2.1 Existence and use of knowledge partnerships</t>
    </r>
    <r>
      <rPr>
        <sz val="10"/>
        <rFont val="Trebuchet MS"/>
        <family val="2"/>
      </rPr>
      <t> with local/regional stakeholders and actors</t>
    </r>
  </si>
  <si>
    <t>3.3.1 Degree to which the component part is integrated in and contributes to multilateral knowledge management activities on forest ecology, restoration and management</t>
  </si>
  <si>
    <r>
      <t xml:space="preserve">4 Stakeholder support - </t>
    </r>
    <r>
      <rPr>
        <sz val="11"/>
        <color rgb="FF000000"/>
        <rFont val="Trebuchet MS"/>
        <family val="2"/>
      </rPr>
      <t>Management creates a high level of understanding, appreciation &amp; support of the WH BF component part by stakeholders and other actors.</t>
    </r>
  </si>
  <si>
    <t>4.2 All stakeholders are educated and sensitised about the value and management of (WH) European Beech Forest.</t>
  </si>
  <si>
    <t>4.3.2 Commitment of relevant stakeholder groups and local actors in participation processes</t>
  </si>
  <si>
    <r>
      <t>5 Regional sustainable development for community well-being -</t>
    </r>
    <r>
      <rPr>
        <sz val="11"/>
        <color theme="1"/>
        <rFont val="Trebuchet MS"/>
        <family val="2"/>
      </rPr>
      <t xml:space="preserve"> Management fosters community well-being in a framework of ecosystem-based regional sustainable development.</t>
    </r>
  </si>
  <si>
    <t>5.1 Ecosystem services that are essential for the well-being of local people are sufficiently provided and accessible to all.</t>
  </si>
  <si>
    <t>5.1.1 Perceived constrains to human well-being and the access to essential ecosystem services</t>
  </si>
  <si>
    <t>5.3.1 Perceived inequity in benefit sharing by the local population</t>
  </si>
  <si>
    <t>5.4 Regional actors are capable of (regional) sustainable development and actively contribute to it</t>
  </si>
  <si>
    <t>5.4.1 Cooperation with and between local actors for regional sustainable development</t>
  </si>
  <si>
    <t>What proportion of the area of the CP is affected by human-induced ecological stress?</t>
  </si>
  <si>
    <t>How severe is the impact on the affected area?</t>
  </si>
  <si>
    <t>How intense is this human activity?</t>
  </si>
  <si>
    <t>Level of confi-dence (1-3)</t>
  </si>
  <si>
    <t>What proportion of the BZ is actively managed/used?</t>
  </si>
  <si>
    <t>How intense is this management/use?</t>
  </si>
  <si>
    <t>Of what condition is the forest in the BZ?</t>
  </si>
  <si>
    <t>What proportion of the surrounding landscape matrix is actively managed/used by humans?</t>
  </si>
  <si>
    <t>How intense is human activity where it occurs in the LM?</t>
  </si>
  <si>
    <t>What proportion of the surrounding LM is forested?</t>
  </si>
  <si>
    <t>On what proportion of the BZ area does land use not currently meet the requirements of the Buffer Zone Guidance Document?</t>
  </si>
  <si>
    <t>How many specific WH BF requirements (according to Reactive Missions, Periodic Reporting, WHC decisions etc.) does CP management not comply with?</t>
  </si>
  <si>
    <t xml:space="preserve">How severe are the consequences of non-compliance? </t>
  </si>
  <si>
    <t>How many legal framework conditions for the CP have or may have negative impacts on CP integrity and management?</t>
  </si>
  <si>
    <t>How severe are those negative impacts for CP management and integrity?</t>
  </si>
  <si>
    <t>How many legal framework conditions for the BZ have or may have negative impacts on CP integrity and management?</t>
  </si>
  <si>
    <t xml:space="preserve">How severe are those negative impacts for CP management and integrity? </t>
  </si>
  <si>
    <t>2.2.4 Legal protection status of ecosystems in the LM</t>
  </si>
  <si>
    <t>How many legal framework conditions for the surrounding LM have or may have negative impacts on CP integrity and management?</t>
  </si>
  <si>
    <t>What proportion of the surrounding LM is legally protected?</t>
  </si>
  <si>
    <t xml:space="preserve">How strictly is the respective area protected? </t>
  </si>
  <si>
    <t>How many requirements of WH BF site-specific documents and provisions stand in conflict with or contradict strategic CP management goals to maintain CP integrity?</t>
  </si>
  <si>
    <t>How severe are those inconsistencies for CP management and maintaining CP integrity?</t>
  </si>
  <si>
    <t>What kind of protection does the applicable forest have?</t>
  </si>
  <si>
    <t>How intense are the current knowledge partnerships with national and/or international partners?</t>
  </si>
  <si>
    <t>Which role does the CP play within these activities?</t>
  </si>
  <si>
    <t>How far does the impact force of the disseminated knowledge reach?</t>
  </si>
  <si>
    <t>How severe have these conflicts been?</t>
  </si>
  <si>
    <t>How many different formats to educate about the value and management of European beech forests has the CP offered in the last 3 years?</t>
  </si>
  <si>
    <t xml:space="preserve">How far did these offers extend to reach recipients? </t>
  </si>
  <si>
    <t>How strongly are stakeholders intended to be engaged?</t>
  </si>
  <si>
    <t>What proportion of the local population feel constrained in their well-being and/or their access to essential ecosystem services?</t>
  </si>
  <si>
    <t>How constrained do affected people feel?</t>
  </si>
  <si>
    <t>How great is the additional benefit that is being perceived by local people?</t>
  </si>
  <si>
    <t>What role does the WH status play in those projects who take it up?</t>
  </si>
  <si>
    <t>How intensely do those questionable benefits compromise human well-being?</t>
  </si>
  <si>
    <t>What proportion of the regional actors are cooperating with each other and CP management with regard to regional sustainable development?</t>
  </si>
  <si>
    <t>Score per criterion</t>
  </si>
  <si>
    <r>
      <t>On what proportion of the CP area does human activity take place?</t>
    </r>
    <r>
      <rPr>
        <sz val="8"/>
        <color theme="1"/>
        <rFont val="Calibri"/>
        <family val="2"/>
        <scheme val="minor"/>
      </rPr>
      <t> </t>
    </r>
  </si>
  <si>
    <t>On what proportion of the BZ area does human activity take place?</t>
  </si>
  <si>
    <t>What proportion of the BZ area is directly or indirectly affected by human activity in the BZ or beyond?</t>
  </si>
  <si>
    <t>What proportion of the non-forest area of the LM is covered by permanent vegetation?</t>
  </si>
  <si>
    <t>What is the quality of that permanent vegetation? </t>
  </si>
  <si>
    <t>What proportion of the area of the next higher administrative spatial unit is forested?</t>
  </si>
  <si>
    <t>Of this forested area, how much is covered by unused or hardly managed forest?</t>
  </si>
  <si>
    <r>
      <t>What is the extent of the knowledge deficit with regard to beech forest ecology and development</t>
    </r>
    <r>
      <rPr>
        <i/>
        <sz val="10"/>
        <color theme="1"/>
        <rFont val="Trebuchet MS"/>
        <family val="2"/>
      </rPr>
      <t>?</t>
    </r>
  </si>
  <si>
    <t>How much does this deficit impede profound management decisions and actions?</t>
  </si>
  <si>
    <t>What is the extent of the knowledge deficit with regard to BZ management requirements for WH Beech forests?</t>
  </si>
  <si>
    <t>What is the extent of the knowledge deficit with regard to the impacts of the surrounding landscape on CP management?</t>
  </si>
  <si>
    <t>What is the extent of the knowledge and skills deficit with regard to approaches and requirements for sustainable regional development?</t>
  </si>
  <si>
    <t xml:space="preserve">With how many local or regional stakeholders and actors has the CP entered a knowledge partnership?  </t>
  </si>
  <si>
    <t>How intense are the current knowledge partnerships with local or regional partners?</t>
  </si>
  <si>
    <t xml:space="preserve">With how many national and international actors has the CP entered a knowledge partnership? </t>
  </si>
  <si>
    <t>How many addressees does the disseminated knowledge reach?</t>
  </si>
  <si>
    <t>In how many topics is the component part integrated in and contributes to multilateral knowledge management activities on forest ecology, restoration and management?</t>
  </si>
  <si>
    <t>How many supporting projects or initiatives have there been in the surrounding of the CP in the last 3 years?</t>
  </si>
  <si>
    <t>How beneficial have those projects been for CP management?</t>
  </si>
  <si>
    <t>What proportion of the local population see an additional benefit for their well-being by the WH status?</t>
  </si>
  <si>
    <t>What proportion of the local population feel inequitably treated in sharing the benefits of the WH status?</t>
  </si>
  <si>
    <t xml:space="preserve"> How strongly do people feel affected by inequity?</t>
  </si>
  <si>
    <t>What proportion of generated or envisaged benefits (may) compromise(s) human well-being?</t>
  </si>
  <si>
    <t>How intense is the contribution by those regional actors?</t>
  </si>
  <si>
    <t>Score per principle</t>
  </si>
  <si>
    <t>Scope dimension</t>
  </si>
  <si>
    <t>Intensity dimension</t>
  </si>
  <si>
    <t>Intensity score 
(1-4)</t>
  </si>
  <si>
    <t>Scope score  (1-4)</t>
  </si>
  <si>
    <t>3.2.2 Existence and use of knowledge partnerships with national and international partners</t>
  </si>
  <si>
    <t>How strong is the violation of rules?</t>
  </si>
  <si>
    <t>How often do rule violations and illegal activities occur in the CP and BZ?</t>
  </si>
  <si>
    <t>4.2.1 Educational and communication outreach focussing on the serial WH site in the last 3 years</t>
  </si>
  <si>
    <t>O.T3.2. - Assessment protocol (version March 2022)</t>
  </si>
  <si>
    <t>1.1.3 Degree of human impact/activity in the BZ that affects or may affect the CP.</t>
  </si>
  <si>
    <t>How strong is the degradation effect of this human activity on CP integrity?</t>
  </si>
  <si>
    <t>How severe is this impact on BZ functionality?</t>
  </si>
  <si>
    <t>What proportion of the area of the terrestrial ecosystems in the BZ is forested?</t>
  </si>
  <si>
    <t>How intense is forest management in the LM?</t>
  </si>
  <si>
    <t>1.2.7 Forest condition in the next higher administrative spatial unit</t>
  </si>
  <si>
    <t>1.3.1 Degree of ecological connectivity of the  CP with nearby beech forests</t>
  </si>
  <si>
    <t>What proportion of the connecting landscape between the CP and the three nearest beech forests (without major natural barriers) supports ecological connectivity?</t>
  </si>
  <si>
    <t>How well is ecological connectivity supported by the landscape structure and ecosystem properties in those areas?</t>
  </si>
  <si>
    <r>
      <t>2 Supporting regulatory and institutional framework</t>
    </r>
    <r>
      <rPr>
        <sz val="11"/>
        <color rgb="FF000000"/>
        <rFont val="Trebuchet MS"/>
        <family val="2"/>
      </rPr>
      <t xml:space="preserve"> - Management ensures a supporting legal, regulatory and institutional framework.</t>
    </r>
  </si>
  <si>
    <t>2.1 Integrative CP management complies with existing legal and institutional provisions.</t>
  </si>
  <si>
    <t>2.1.1 Compliance of management with the requirements of the BZ Guidance Document for the official CP area</t>
  </si>
  <si>
    <t>On what proportion of the official CP area does land use not currently meet the requirements of the Buffer Zone Guidance Document?</t>
  </si>
  <si>
    <t>How many requirements of the Buffer Zone Guidance Document are currently violated in the official CP area?</t>
  </si>
  <si>
    <t>How many requirements of the Buffer Zone Guidance Document are currently violated in the BZ?</t>
  </si>
  <si>
    <t>2.1.3 Compliance with specific WH BF requirements (according to Reactive Missions, Periodic Reporting, WHC decisions etc.)</t>
  </si>
  <si>
    <t>2.2 The legal and institutional framework positively supports the strategic management of the CP complex.</t>
  </si>
  <si>
    <t>2.2.2 Presence of legal framework conditions for the BZ that may have negative impacts on the CP or contradict integrative CP management goals</t>
  </si>
  <si>
    <t>2.2.3 Presence of legal framework conditions in the LM that may have negative impacts on the CP or contradict CP management goals.</t>
  </si>
  <si>
    <t>2.2.6 Protection status of nearby beech forests and other old-growth forests in the next higher relevant administrative unit</t>
  </si>
  <si>
    <t>What proportion of the beech forests and other old-growth forests in the next higher relevant administrative unit (e.g., district, province, federal state, state) are legally protected or have adequate management restrictions?</t>
  </si>
  <si>
    <t xml:space="preserve">3.1 Those involved in integrative CP Management have (access to) sufficient and adequate knowledge, expertise and skills to make profound management decisions. </t>
  </si>
  <si>
    <t>3.2 Knowledge of different sources and formats is applied in integrative CP management to support planning and decision-making.</t>
  </si>
  <si>
    <t xml:space="preserve">3.3  CP management contributes to collaborative generation, management and dissemination of knowledge on European beech forests and their management. </t>
  </si>
  <si>
    <t>3.3.2 Degree to which knowledge on beech forest ecology, protection, restoration and management is actively distributed and shared with others</t>
  </si>
  <si>
    <t>4.1 Stakeholders understand, accept and respect CP management goals and corresponding regulations of integrative CP management.</t>
  </si>
  <si>
    <t>4.1.1 Degree of illegal human activity and violation of rules in the CP and BZ</t>
  </si>
  <si>
    <t>4.1.2 Degree of conflict with or among stakeholders regarding strategic goals of integrative CP management</t>
  </si>
  <si>
    <t>How many different stakeholder groups have been involved in conflicts that emerged within the last 3 years?</t>
  </si>
  <si>
    <t>How many stakeholder groups has CP management targeted by education and communication outreach focussing on the serial WH site in the last 3 years?</t>
  </si>
  <si>
    <t>Which role has the topic of the serial WH site played in educational and communication outreach in the last 3 years?</t>
  </si>
  <si>
    <t>4.2.2 Educational and communcation outreach with regard to the value and management of European beech forests in the last 3 years</t>
  </si>
  <si>
    <r>
      <t>4.3 Stakeholders and local actors support and are involved in integrative CP management.</t>
    </r>
    <r>
      <rPr>
        <sz val="8"/>
        <color theme="1"/>
        <rFont val="Calibri"/>
        <family val="2"/>
        <scheme val="minor"/>
      </rPr>
      <t> </t>
    </r>
  </si>
  <si>
    <t>4.3.1 Performance of stakeholder involvement in CP management</t>
  </si>
  <si>
    <t xml:space="preserve">For how many stakeholder groups have appropriate formats for regular participation been offered in the last 3 years? </t>
  </si>
  <si>
    <t>What proportion of relevant stakeholder groups have been committed in participation processes in the last 3 years?</t>
  </si>
  <si>
    <t xml:space="preserve">How intense has their commitment been during that time? </t>
  </si>
  <si>
    <t>4.3.3 Local projects and initiatives supporting integrative CP management and strategic goals</t>
  </si>
  <si>
    <t xml:space="preserve">5.2 Human well-being of the local population is enhanced by additional contributions resulting from the WH status and integrative CP management </t>
  </si>
  <si>
    <t xml:space="preserve">5.2.1 Additional benefit for the well-being of the local population resulting from the WH status and integrative CP management </t>
  </si>
  <si>
    <t>5.2.2 Use of the World Heritage status for regional sustainable development</t>
  </si>
  <si>
    <t>In what proportion of the projects aimed at regional sustainable development is the WH status taken up as an opportunity?</t>
  </si>
  <si>
    <t xml:space="preserve">5.3 Additional benefits and added value generated through the WH status are equitably shared amongst all stakeholders without compromising anyone's well-being </t>
  </si>
  <si>
    <t>5.3.2 Extent to which added values or other generated benefits compromise human well-being (locally and elsewhere)</t>
  </si>
  <si>
    <r>
      <t xml:space="preserve">3 Supporting knowledge base - </t>
    </r>
    <r>
      <rPr>
        <sz val="11"/>
        <color rgb="FF000000"/>
        <rFont val="Trebuchet MS"/>
        <family val="2"/>
      </rPr>
      <t>Management generates, maintains and develops a supporting knowledge base</t>
    </r>
  </si>
  <si>
    <t>Area:</t>
  </si>
  <si>
    <t>Assessment date/period: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</si>
</sst>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Trebuchet MS"/>
      <family val="2"/>
    </font>
    <font>
      <sz val="8"/>
      <color theme="1"/>
      <name val="Trebuchet MS"/>
      <family val="2"/>
    </font>
    <font>
      <sz val="11"/>
      <color theme="1"/>
      <name val="Symbol"/>
      <family val="1"/>
      <charset val="2"/>
    </font>
    <font>
      <sz val="8"/>
      <color theme="1"/>
      <name val="Symbol"/>
      <family val="1"/>
      <charset val="2"/>
    </font>
    <font>
      <sz val="10"/>
      <color theme="1"/>
      <name val="Trebuchet MS"/>
      <family val="2"/>
    </font>
    <font>
      <strike/>
      <sz val="8"/>
      <color rgb="FFFF0000"/>
      <name val="Trebuchet MS"/>
      <family val="2"/>
    </font>
    <font>
      <sz val="10"/>
      <name val="Trebuchet MS"/>
      <family val="2"/>
    </font>
    <font>
      <sz val="10"/>
      <color theme="3"/>
      <name val="Trebuchet MS"/>
      <family val="2"/>
    </font>
    <font>
      <sz val="8"/>
      <color theme="1"/>
      <name val="Calibri"/>
      <family val="2"/>
      <scheme val="min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8"/>
      <color rgb="FF2F5496"/>
      <name val="Symbol"/>
      <family val="1"/>
      <charset val="2"/>
    </font>
    <font>
      <i/>
      <sz val="10"/>
      <color theme="1"/>
      <name val="Trebuchet MS"/>
      <family val="2"/>
    </font>
    <font>
      <b/>
      <sz val="10"/>
      <color rgb="FF55668D"/>
      <name val="Trebuchet MS"/>
      <family val="2"/>
    </font>
    <font>
      <b/>
      <sz val="16"/>
      <color theme="1"/>
      <name val="Trebuchet MS"/>
      <family val="2"/>
    </font>
    <font>
      <sz val="12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BBF67"/>
        <bgColor indexed="64"/>
      </patternFill>
    </fill>
    <fill>
      <patternFill patternType="solid">
        <fgColor rgb="FFE39C67"/>
        <bgColor indexed="64"/>
      </patternFill>
    </fill>
    <fill>
      <patternFill patternType="solid">
        <fgColor rgb="FFD4E4B0"/>
        <bgColor indexed="64"/>
      </patternFill>
    </fill>
    <fill>
      <patternFill patternType="solid">
        <fgColor rgb="FF93C37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2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top" wrapText="1"/>
    </xf>
    <xf numFmtId="1" fontId="1" fillId="3" borderId="0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2" fontId="1" fillId="0" borderId="0" xfId="0" applyNumberFormat="1" applyFont="1"/>
    <xf numFmtId="164" fontId="1" fillId="3" borderId="5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8" fillId="10" borderId="0" xfId="0" applyFont="1" applyFill="1" applyAlignment="1">
      <alignment vertical="top"/>
    </xf>
    <xf numFmtId="0" fontId="1" fillId="10" borderId="0" xfId="0" applyFont="1" applyFill="1"/>
    <xf numFmtId="0" fontId="1" fillId="10" borderId="0" xfId="0" applyFont="1" applyFill="1" applyAlignment="1">
      <alignment vertical="top" wrapText="1"/>
    </xf>
    <xf numFmtId="0" fontId="17" fillId="10" borderId="0" xfId="0" applyFont="1" applyFill="1"/>
    <xf numFmtId="0" fontId="2" fillId="10" borderId="0" xfId="0" applyFont="1" applyFill="1" applyAlignment="1">
      <alignment horizontal="right"/>
    </xf>
    <xf numFmtId="0" fontId="7" fillId="11" borderId="0" xfId="0" applyFont="1" applyFill="1" applyAlignment="1" applyProtection="1">
      <alignment horizontal="left"/>
      <protection locked="0"/>
    </xf>
    <xf numFmtId="0" fontId="1" fillId="11" borderId="0" xfId="0" applyFont="1" applyFill="1"/>
  </cellXfs>
  <cellStyles count="1">
    <cellStyle name="Standard" xfId="0" builtinId="0"/>
  </cellStyles>
  <dxfs count="13">
    <dxf>
      <fill>
        <patternFill>
          <bgColor theme="9"/>
        </patternFill>
      </fill>
    </dxf>
    <dxf>
      <fill>
        <patternFill>
          <bgColor rgb="FFD0EC90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4747"/>
        </patternFill>
      </fill>
    </dxf>
    <dxf>
      <fill>
        <patternFill>
          <bgColor rgb="FFD0EC90"/>
        </patternFill>
      </fill>
    </dxf>
    <dxf>
      <fill>
        <patternFill>
          <bgColor theme="7" tint="0.39994506668294322"/>
        </patternFill>
      </fill>
    </dxf>
    <dxf>
      <fill>
        <patternFill>
          <bgColor rgb="FFFF4747"/>
        </patternFill>
      </fill>
    </dxf>
    <dxf>
      <fill>
        <patternFill>
          <bgColor theme="9"/>
        </patternFill>
      </fill>
    </dxf>
    <dxf>
      <fill>
        <patternFill>
          <bgColor rgb="FFFF4747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D0EC9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7F7F7"/>
      <color rgb="FFFF4747"/>
      <color rgb="FFD0EC90"/>
      <color rgb="FF70AD47"/>
      <color rgb="FF55668D"/>
      <color rgb="FFC8F082"/>
      <color rgb="FF93C373"/>
      <color rgb="FFD4E4B0"/>
      <color rgb="FFE39C67"/>
      <color rgb="FFE88E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52914</xdr:colOff>
      <xdr:row>0</xdr:row>
      <xdr:rowOff>127000</xdr:rowOff>
    </xdr:from>
    <xdr:to>
      <xdr:col>1</xdr:col>
      <xdr:colOff>1737484</xdr:colOff>
      <xdr:row>2</xdr:row>
      <xdr:rowOff>613833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4" y="127000"/>
          <a:ext cx="2578333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zoomScale="50" zoomScaleNormal="50" workbookViewId="0">
      <pane ySplit="6" topLeftCell="A7" activePane="bottomLeft" state="frozen"/>
      <selection pane="bottomLeft" activeCell="C5" sqref="C5"/>
    </sheetView>
  </sheetViews>
  <sheetFormatPr baseColWidth="10" defaultColWidth="10.85546875" defaultRowHeight="16.5" x14ac:dyDescent="0.3"/>
  <cols>
    <col min="1" max="1" width="13.42578125" style="1" customWidth="1"/>
    <col min="2" max="2" width="30.140625" style="1" customWidth="1"/>
    <col min="3" max="3" width="40.85546875" style="1" customWidth="1"/>
    <col min="4" max="6" width="4" style="1" customWidth="1"/>
    <col min="7" max="7" width="4.5703125" style="1" bestFit="1" customWidth="1"/>
    <col min="8" max="8" width="4" style="1" customWidth="1"/>
    <col min="9" max="9" width="33.85546875" style="1" customWidth="1"/>
    <col min="10" max="10" width="40.5703125" style="5" customWidth="1"/>
    <col min="11" max="11" width="8.28515625" style="1" customWidth="1"/>
    <col min="12" max="12" width="35.85546875" style="1" customWidth="1"/>
    <col min="13" max="13" width="9.42578125" style="1" customWidth="1"/>
    <col min="14" max="14" width="9.140625" style="1" bestFit="1" customWidth="1"/>
    <col min="15" max="15" width="21.140625" style="1" customWidth="1"/>
    <col min="16" max="16" width="8" style="1" customWidth="1"/>
    <col min="17" max="17" width="21.5703125" style="1" customWidth="1"/>
    <col min="18" max="18" width="24.5703125" style="1" customWidth="1"/>
    <col min="19" max="19" width="9.5703125" style="1" customWidth="1"/>
    <col min="20" max="20" width="11.42578125" style="1" customWidth="1"/>
    <col min="21" max="16384" width="10.85546875" style="1"/>
  </cols>
  <sheetData>
    <row r="1" spans="1:20" x14ac:dyDescent="0.3">
      <c r="B1" s="72"/>
      <c r="C1" s="72"/>
      <c r="D1" s="72"/>
      <c r="E1" s="72"/>
      <c r="F1" s="72"/>
      <c r="G1" s="72"/>
      <c r="H1" s="72"/>
      <c r="I1" s="72"/>
      <c r="J1" s="73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1" x14ac:dyDescent="0.35">
      <c r="B2" s="72"/>
      <c r="C2" s="74" t="s">
        <v>7</v>
      </c>
      <c r="D2" s="72"/>
      <c r="E2" s="72"/>
      <c r="F2" s="72"/>
      <c r="G2" s="72"/>
      <c r="H2" s="72"/>
      <c r="I2" s="72"/>
      <c r="J2" s="73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65.25" customHeight="1" x14ac:dyDescent="0.3">
      <c r="B3" s="72"/>
      <c r="C3" s="71" t="s">
        <v>116</v>
      </c>
      <c r="D3" s="72"/>
      <c r="E3" s="72"/>
      <c r="F3" s="72"/>
      <c r="G3" s="72"/>
      <c r="H3" s="72"/>
      <c r="I3" s="72"/>
      <c r="J3" s="73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4.75" customHeight="1" x14ac:dyDescent="0.3">
      <c r="A4" s="72"/>
      <c r="B4" s="75" t="s">
        <v>162</v>
      </c>
      <c r="C4" s="76"/>
      <c r="D4" s="77"/>
      <c r="E4" s="77"/>
      <c r="F4" s="77"/>
      <c r="G4" s="77"/>
      <c r="H4" s="77"/>
      <c r="I4" s="77"/>
      <c r="J4" s="7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24.75" customHeight="1" thickBot="1" x14ac:dyDescent="0.35">
      <c r="A5" s="72"/>
      <c r="B5" s="75" t="s">
        <v>163</v>
      </c>
      <c r="C5" s="76"/>
      <c r="D5" s="77"/>
      <c r="E5" s="77"/>
      <c r="F5" s="77"/>
      <c r="G5" s="77"/>
      <c r="H5" s="77"/>
      <c r="I5" s="77"/>
      <c r="J5" s="73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s="2" customFormat="1" ht="99" x14ac:dyDescent="0.3">
      <c r="A6" s="10" t="s">
        <v>6</v>
      </c>
      <c r="B6" s="11" t="s">
        <v>0</v>
      </c>
      <c r="C6" s="11" t="s">
        <v>1</v>
      </c>
      <c r="D6" s="11" t="s">
        <v>10</v>
      </c>
      <c r="E6" s="11" t="s">
        <v>11</v>
      </c>
      <c r="F6" s="11" t="s">
        <v>25</v>
      </c>
      <c r="G6" s="11" t="s">
        <v>12</v>
      </c>
      <c r="H6" s="11" t="s">
        <v>13</v>
      </c>
      <c r="I6" s="12" t="s">
        <v>2</v>
      </c>
      <c r="J6" s="11" t="s">
        <v>108</v>
      </c>
      <c r="K6" s="13" t="s">
        <v>111</v>
      </c>
      <c r="L6" s="14" t="s">
        <v>109</v>
      </c>
      <c r="M6" s="13" t="s">
        <v>110</v>
      </c>
      <c r="N6" s="12" t="s">
        <v>8</v>
      </c>
      <c r="O6" s="12" t="s">
        <v>3</v>
      </c>
      <c r="P6" s="12" t="s">
        <v>48</v>
      </c>
      <c r="Q6" s="12" t="s">
        <v>4</v>
      </c>
      <c r="R6" s="12" t="s">
        <v>5</v>
      </c>
      <c r="S6" s="57" t="s">
        <v>82</v>
      </c>
      <c r="T6" s="58" t="s">
        <v>107</v>
      </c>
    </row>
    <row r="7" spans="1:20" s="3" customFormat="1" ht="22.5" customHeight="1" x14ac:dyDescent="0.25">
      <c r="A7" s="15" t="s">
        <v>26</v>
      </c>
      <c r="B7" s="16"/>
      <c r="C7" s="16"/>
      <c r="D7" s="16"/>
      <c r="E7" s="16"/>
      <c r="F7" s="16"/>
      <c r="G7" s="16"/>
      <c r="H7" s="16"/>
      <c r="I7" s="16"/>
      <c r="J7" s="17"/>
      <c r="K7" s="16"/>
      <c r="L7" s="16"/>
      <c r="M7" s="16"/>
      <c r="N7" s="18"/>
      <c r="O7" s="16"/>
      <c r="P7" s="16"/>
      <c r="Q7" s="16"/>
      <c r="R7" s="16"/>
      <c r="S7" s="16"/>
      <c r="T7" s="60">
        <f>AVERAGE(S8,S11,S18)</f>
        <v>0</v>
      </c>
    </row>
    <row r="8" spans="1:20" s="3" customFormat="1" ht="44.25" customHeight="1" x14ac:dyDescent="0.25">
      <c r="A8" s="19"/>
      <c r="B8" s="56" t="s">
        <v>16</v>
      </c>
      <c r="C8" s="21" t="s">
        <v>9</v>
      </c>
      <c r="D8" s="22" t="s">
        <v>15</v>
      </c>
      <c r="E8" s="23"/>
      <c r="F8" s="24"/>
      <c r="G8" s="25"/>
      <c r="H8" s="26"/>
      <c r="I8" s="65"/>
      <c r="J8" s="54" t="s">
        <v>45</v>
      </c>
      <c r="K8" s="64"/>
      <c r="L8" s="54" t="s">
        <v>46</v>
      </c>
      <c r="M8" s="64"/>
      <c r="N8" s="67">
        <f>(K8+M8)/2</f>
        <v>0</v>
      </c>
      <c r="O8" s="64"/>
      <c r="P8" s="64"/>
      <c r="Q8" s="64"/>
      <c r="R8" s="64"/>
      <c r="S8" s="61">
        <f>AVERAGE(N8:N10)</f>
        <v>0</v>
      </c>
      <c r="T8" s="62"/>
    </row>
    <row r="9" spans="1:20" s="3" customFormat="1" ht="39.950000000000003" customHeight="1" x14ac:dyDescent="0.25">
      <c r="A9" s="19"/>
      <c r="B9" s="27"/>
      <c r="C9" s="21" t="s">
        <v>14</v>
      </c>
      <c r="D9" s="28" t="s">
        <v>15</v>
      </c>
      <c r="E9" s="29"/>
      <c r="F9" s="30"/>
      <c r="G9" s="31"/>
      <c r="H9" s="32"/>
      <c r="I9" s="65"/>
      <c r="J9" s="54" t="s">
        <v>83</v>
      </c>
      <c r="K9" s="64"/>
      <c r="L9" s="54" t="s">
        <v>47</v>
      </c>
      <c r="M9" s="64"/>
      <c r="N9" s="67">
        <f t="shared" ref="N9:N52" si="0">(K9+M9)/2</f>
        <v>0</v>
      </c>
      <c r="O9" s="64"/>
      <c r="P9" s="64"/>
      <c r="Q9" s="64"/>
      <c r="R9" s="64"/>
      <c r="S9" s="63"/>
      <c r="T9" s="62"/>
    </row>
    <row r="10" spans="1:20" s="3" customFormat="1" ht="39.950000000000003" customHeight="1" x14ac:dyDescent="0.25">
      <c r="A10" s="19"/>
      <c r="B10" s="27"/>
      <c r="C10" s="21" t="s">
        <v>117</v>
      </c>
      <c r="D10" s="33"/>
      <c r="E10" s="34" t="s">
        <v>15</v>
      </c>
      <c r="F10" s="30"/>
      <c r="G10" s="31"/>
      <c r="H10" s="32"/>
      <c r="I10" s="65"/>
      <c r="J10" s="54" t="s">
        <v>84</v>
      </c>
      <c r="K10" s="64"/>
      <c r="L10" s="54" t="s">
        <v>118</v>
      </c>
      <c r="M10" s="64"/>
      <c r="N10" s="67">
        <f t="shared" si="0"/>
        <v>0</v>
      </c>
      <c r="O10" s="64"/>
      <c r="P10" s="64"/>
      <c r="Q10" s="64"/>
      <c r="R10" s="64"/>
      <c r="S10" s="63"/>
      <c r="T10" s="62"/>
    </row>
    <row r="11" spans="1:20" s="3" customFormat="1" ht="60" x14ac:dyDescent="0.25">
      <c r="A11" s="19"/>
      <c r="B11" s="56" t="s">
        <v>17</v>
      </c>
      <c r="C11" s="21" t="s">
        <v>19</v>
      </c>
      <c r="D11" s="33"/>
      <c r="E11" s="29" t="s">
        <v>15</v>
      </c>
      <c r="F11" s="30"/>
      <c r="G11" s="31"/>
      <c r="H11" s="32"/>
      <c r="I11" s="65"/>
      <c r="J11" s="54" t="s">
        <v>85</v>
      </c>
      <c r="K11" s="64"/>
      <c r="L11" s="54" t="s">
        <v>119</v>
      </c>
      <c r="M11" s="64"/>
      <c r="N11" s="67">
        <f t="shared" si="0"/>
        <v>0</v>
      </c>
      <c r="O11" s="64"/>
      <c r="P11" s="64"/>
      <c r="Q11" s="64"/>
      <c r="R11" s="64"/>
      <c r="S11" s="61">
        <f>AVERAGE(N11:N17)</f>
        <v>0</v>
      </c>
      <c r="T11" s="62"/>
    </row>
    <row r="12" spans="1:20" s="3" customFormat="1" ht="39.950000000000003" customHeight="1" x14ac:dyDescent="0.25">
      <c r="A12" s="19"/>
      <c r="B12" s="27"/>
      <c r="C12" s="21" t="s">
        <v>20</v>
      </c>
      <c r="D12" s="33"/>
      <c r="E12" s="29" t="s">
        <v>15</v>
      </c>
      <c r="F12" s="30"/>
      <c r="G12" s="31"/>
      <c r="H12" s="32"/>
      <c r="I12" s="65"/>
      <c r="J12" s="54" t="s">
        <v>49</v>
      </c>
      <c r="K12" s="64"/>
      <c r="L12" s="54" t="s">
        <v>50</v>
      </c>
      <c r="M12" s="64"/>
      <c r="N12" s="67">
        <f t="shared" si="0"/>
        <v>0</v>
      </c>
      <c r="O12" s="64"/>
      <c r="P12" s="64"/>
      <c r="Q12" s="64"/>
      <c r="R12" s="64"/>
      <c r="S12" s="63"/>
      <c r="T12" s="62"/>
    </row>
    <row r="13" spans="1:20" s="3" customFormat="1" ht="39.950000000000003" customHeight="1" x14ac:dyDescent="0.25">
      <c r="A13" s="19"/>
      <c r="B13" s="27"/>
      <c r="C13" s="21" t="s">
        <v>21</v>
      </c>
      <c r="D13" s="33"/>
      <c r="E13" s="29" t="s">
        <v>15</v>
      </c>
      <c r="F13" s="30"/>
      <c r="G13" s="31"/>
      <c r="H13" s="32"/>
      <c r="I13" s="65"/>
      <c r="J13" s="54" t="s">
        <v>120</v>
      </c>
      <c r="K13" s="64"/>
      <c r="L13" s="54" t="s">
        <v>51</v>
      </c>
      <c r="M13" s="64"/>
      <c r="N13" s="67">
        <f t="shared" si="0"/>
        <v>0</v>
      </c>
      <c r="O13" s="64"/>
      <c r="P13" s="64"/>
      <c r="Q13" s="64"/>
      <c r="R13" s="64"/>
      <c r="S13" s="63"/>
      <c r="T13" s="62"/>
    </row>
    <row r="14" spans="1:20" s="3" customFormat="1" ht="39.950000000000003" customHeight="1" x14ac:dyDescent="0.25">
      <c r="A14" s="19"/>
      <c r="B14" s="27"/>
      <c r="C14" s="21" t="s">
        <v>22</v>
      </c>
      <c r="D14" s="33"/>
      <c r="E14" s="29"/>
      <c r="F14" s="30" t="s">
        <v>15</v>
      </c>
      <c r="G14" s="31"/>
      <c r="H14" s="32"/>
      <c r="I14" s="65"/>
      <c r="J14" s="54" t="s">
        <v>52</v>
      </c>
      <c r="K14" s="64"/>
      <c r="L14" s="54" t="s">
        <v>53</v>
      </c>
      <c r="M14" s="64"/>
      <c r="N14" s="67">
        <f t="shared" si="0"/>
        <v>0</v>
      </c>
      <c r="O14" s="64"/>
      <c r="P14" s="64"/>
      <c r="Q14" s="64"/>
      <c r="R14" s="64"/>
      <c r="S14" s="63"/>
      <c r="T14" s="62"/>
    </row>
    <row r="15" spans="1:20" s="3" customFormat="1" ht="39.950000000000003" customHeight="1" x14ac:dyDescent="0.25">
      <c r="A15" s="19"/>
      <c r="B15" s="27"/>
      <c r="C15" s="21" t="s">
        <v>24</v>
      </c>
      <c r="D15" s="33"/>
      <c r="E15" s="29"/>
      <c r="F15" s="30" t="s">
        <v>15</v>
      </c>
      <c r="G15" s="31"/>
      <c r="H15" s="32"/>
      <c r="I15" s="65"/>
      <c r="J15" s="54" t="s">
        <v>54</v>
      </c>
      <c r="K15" s="64"/>
      <c r="L15" s="54" t="s">
        <v>121</v>
      </c>
      <c r="M15" s="64"/>
      <c r="N15" s="67">
        <f t="shared" si="0"/>
        <v>0</v>
      </c>
      <c r="O15" s="64"/>
      <c r="P15" s="64"/>
      <c r="Q15" s="64"/>
      <c r="R15" s="64"/>
      <c r="S15" s="63"/>
      <c r="T15" s="62"/>
    </row>
    <row r="16" spans="1:20" s="3" customFormat="1" ht="39.950000000000003" customHeight="1" x14ac:dyDescent="0.25">
      <c r="A16" s="19"/>
      <c r="B16" s="27"/>
      <c r="C16" s="21" t="s">
        <v>23</v>
      </c>
      <c r="D16" s="33"/>
      <c r="E16" s="29" t="s">
        <v>15</v>
      </c>
      <c r="F16" s="30" t="s">
        <v>15</v>
      </c>
      <c r="G16" s="31"/>
      <c r="H16" s="32"/>
      <c r="I16" s="65"/>
      <c r="J16" s="54" t="s">
        <v>86</v>
      </c>
      <c r="K16" s="64"/>
      <c r="L16" s="54" t="s">
        <v>87</v>
      </c>
      <c r="M16" s="64"/>
      <c r="N16" s="67">
        <f t="shared" si="0"/>
        <v>0</v>
      </c>
      <c r="O16" s="64"/>
      <c r="P16" s="64"/>
      <c r="Q16" s="64"/>
      <c r="R16" s="64"/>
      <c r="S16" s="63"/>
      <c r="T16" s="62"/>
    </row>
    <row r="17" spans="1:20" s="3" customFormat="1" ht="39.950000000000003" customHeight="1" x14ac:dyDescent="0.25">
      <c r="A17" s="19"/>
      <c r="B17" s="27"/>
      <c r="C17" s="21" t="s">
        <v>122</v>
      </c>
      <c r="D17" s="33"/>
      <c r="E17" s="29"/>
      <c r="F17" s="30"/>
      <c r="G17" s="31" t="s">
        <v>15</v>
      </c>
      <c r="H17" s="32" t="s">
        <v>15</v>
      </c>
      <c r="I17" s="65"/>
      <c r="J17" s="54" t="s">
        <v>88</v>
      </c>
      <c r="K17" s="64"/>
      <c r="L17" s="54" t="s">
        <v>89</v>
      </c>
      <c r="M17" s="64"/>
      <c r="N17" s="67">
        <f t="shared" si="0"/>
        <v>0</v>
      </c>
      <c r="O17" s="64"/>
      <c r="P17" s="64"/>
      <c r="Q17" s="64"/>
      <c r="R17" s="64"/>
      <c r="S17" s="63"/>
      <c r="T17" s="62"/>
    </row>
    <row r="18" spans="1:20" s="3" customFormat="1" ht="111" customHeight="1" x14ac:dyDescent="0.25">
      <c r="A18" s="19"/>
      <c r="B18" s="56" t="s">
        <v>18</v>
      </c>
      <c r="C18" s="21" t="s">
        <v>123</v>
      </c>
      <c r="D18" s="33"/>
      <c r="E18" s="29"/>
      <c r="F18" s="30" t="s">
        <v>15</v>
      </c>
      <c r="G18" s="31" t="s">
        <v>15</v>
      </c>
      <c r="H18" s="32" t="s">
        <v>15</v>
      </c>
      <c r="I18" s="65"/>
      <c r="J18" s="54" t="s">
        <v>124</v>
      </c>
      <c r="K18" s="66"/>
      <c r="L18" s="54" t="s">
        <v>125</v>
      </c>
      <c r="M18" s="64"/>
      <c r="N18" s="67">
        <f t="shared" si="0"/>
        <v>0</v>
      </c>
      <c r="O18" s="64"/>
      <c r="P18" s="64"/>
      <c r="Q18" s="64"/>
      <c r="R18" s="64"/>
      <c r="S18" s="68">
        <f>N18</f>
        <v>0</v>
      </c>
      <c r="T18" s="69"/>
    </row>
    <row r="19" spans="1:20" s="3" customFormat="1" ht="27.95" customHeight="1" x14ac:dyDescent="0.25">
      <c r="A19" s="15" t="s">
        <v>126</v>
      </c>
      <c r="B19" s="16"/>
      <c r="C19" s="16"/>
      <c r="D19" s="16"/>
      <c r="E19" s="16"/>
      <c r="F19" s="16"/>
      <c r="G19" s="16"/>
      <c r="H19" s="16"/>
      <c r="I19" s="16"/>
      <c r="J19" s="35"/>
      <c r="K19" s="16"/>
      <c r="L19" s="16"/>
      <c r="M19" s="16"/>
      <c r="N19" s="16"/>
      <c r="O19" s="16"/>
      <c r="P19" s="16"/>
      <c r="Q19" s="16"/>
      <c r="R19" s="16"/>
      <c r="S19" s="16"/>
      <c r="T19" s="60">
        <f>AVERAGE(S20,S23)</f>
        <v>0</v>
      </c>
    </row>
    <row r="20" spans="1:20" s="3" customFormat="1" ht="69.75" customHeight="1" x14ac:dyDescent="0.25">
      <c r="A20" s="36"/>
      <c r="B20" s="56" t="s">
        <v>127</v>
      </c>
      <c r="C20" s="21" t="s">
        <v>128</v>
      </c>
      <c r="D20" s="33" t="s">
        <v>15</v>
      </c>
      <c r="E20" s="29"/>
      <c r="F20" s="30"/>
      <c r="G20" s="31"/>
      <c r="H20" s="32"/>
      <c r="I20" s="64"/>
      <c r="J20" s="54" t="s">
        <v>129</v>
      </c>
      <c r="K20" s="64"/>
      <c r="L20" s="54" t="s">
        <v>130</v>
      </c>
      <c r="M20" s="64"/>
      <c r="N20" s="53">
        <f t="shared" si="0"/>
        <v>0</v>
      </c>
      <c r="O20" s="64"/>
      <c r="P20" s="64"/>
      <c r="Q20" s="64"/>
      <c r="R20" s="64"/>
      <c r="S20" s="61">
        <f>AVERAGE(N20:N22)</f>
        <v>0</v>
      </c>
      <c r="T20" s="62"/>
    </row>
    <row r="21" spans="1:20" s="3" customFormat="1" ht="60" customHeight="1" x14ac:dyDescent="0.25">
      <c r="A21" s="19"/>
      <c r="B21" s="27"/>
      <c r="C21" s="21" t="s">
        <v>27</v>
      </c>
      <c r="D21" s="33"/>
      <c r="E21" s="29" t="s">
        <v>15</v>
      </c>
      <c r="F21" s="30"/>
      <c r="G21" s="31"/>
      <c r="H21" s="32"/>
      <c r="I21" s="64"/>
      <c r="J21" s="54" t="s">
        <v>55</v>
      </c>
      <c r="K21" s="64"/>
      <c r="L21" s="54" t="s">
        <v>131</v>
      </c>
      <c r="M21" s="64"/>
      <c r="N21" s="53">
        <f t="shared" si="0"/>
        <v>0</v>
      </c>
      <c r="O21" s="64"/>
      <c r="P21" s="64"/>
      <c r="Q21" s="64"/>
      <c r="R21" s="64"/>
      <c r="S21" s="63"/>
      <c r="T21" s="62"/>
    </row>
    <row r="22" spans="1:20" s="3" customFormat="1" ht="60" customHeight="1" x14ac:dyDescent="0.25">
      <c r="A22" s="19"/>
      <c r="B22" s="27"/>
      <c r="C22" s="21" t="s">
        <v>132</v>
      </c>
      <c r="D22" s="33"/>
      <c r="E22" s="29"/>
      <c r="F22" s="30"/>
      <c r="G22" s="31" t="s">
        <v>15</v>
      </c>
      <c r="H22" s="32"/>
      <c r="I22" s="64"/>
      <c r="J22" s="54" t="s">
        <v>56</v>
      </c>
      <c r="K22" s="64"/>
      <c r="L22" s="54" t="s">
        <v>57</v>
      </c>
      <c r="M22" s="64"/>
      <c r="N22" s="53">
        <f t="shared" si="0"/>
        <v>0</v>
      </c>
      <c r="O22" s="64"/>
      <c r="P22" s="64"/>
      <c r="Q22" s="64"/>
      <c r="R22" s="64"/>
      <c r="S22" s="63"/>
      <c r="T22" s="62"/>
    </row>
    <row r="23" spans="1:20" s="3" customFormat="1" ht="87.75" customHeight="1" x14ac:dyDescent="0.25">
      <c r="A23" s="19"/>
      <c r="B23" s="56" t="s">
        <v>133</v>
      </c>
      <c r="C23" s="21" t="s">
        <v>28</v>
      </c>
      <c r="D23" s="33" t="s">
        <v>15</v>
      </c>
      <c r="E23" s="29"/>
      <c r="F23" s="30"/>
      <c r="G23" s="31"/>
      <c r="H23" s="32"/>
      <c r="I23" s="64"/>
      <c r="J23" s="54" t="s">
        <v>58</v>
      </c>
      <c r="K23" s="64"/>
      <c r="L23" s="54" t="s">
        <v>59</v>
      </c>
      <c r="M23" s="64"/>
      <c r="N23" s="53">
        <f t="shared" si="0"/>
        <v>0</v>
      </c>
      <c r="O23" s="64"/>
      <c r="P23" s="64"/>
      <c r="Q23" s="64"/>
      <c r="R23" s="64"/>
      <c r="S23" s="61">
        <f>AVERAGE(N23:N28)</f>
        <v>0</v>
      </c>
      <c r="T23" s="62"/>
    </row>
    <row r="24" spans="1:20" s="3" customFormat="1" ht="60" customHeight="1" x14ac:dyDescent="0.25">
      <c r="A24" s="19"/>
      <c r="B24" s="27"/>
      <c r="C24" s="21" t="s">
        <v>134</v>
      </c>
      <c r="D24" s="33"/>
      <c r="E24" s="29" t="s">
        <v>15</v>
      </c>
      <c r="F24" s="30"/>
      <c r="G24" s="31"/>
      <c r="H24" s="32"/>
      <c r="I24" s="64"/>
      <c r="J24" s="54" t="s">
        <v>60</v>
      </c>
      <c r="K24" s="64"/>
      <c r="L24" s="54" t="s">
        <v>61</v>
      </c>
      <c r="M24" s="64"/>
      <c r="N24" s="53">
        <f t="shared" si="0"/>
        <v>0</v>
      </c>
      <c r="O24" s="64"/>
      <c r="P24" s="64"/>
      <c r="Q24" s="64"/>
      <c r="R24" s="64"/>
      <c r="S24" s="63"/>
      <c r="T24" s="62"/>
    </row>
    <row r="25" spans="1:20" s="3" customFormat="1" ht="60" customHeight="1" x14ac:dyDescent="0.25">
      <c r="A25" s="19"/>
      <c r="B25" s="27"/>
      <c r="C25" s="21" t="s">
        <v>135</v>
      </c>
      <c r="D25" s="33"/>
      <c r="E25" s="29"/>
      <c r="F25" s="30" t="s">
        <v>15</v>
      </c>
      <c r="G25" s="31"/>
      <c r="H25" s="32"/>
      <c r="I25" s="64"/>
      <c r="J25" s="54" t="s">
        <v>63</v>
      </c>
      <c r="K25" s="64"/>
      <c r="L25" s="54" t="s">
        <v>59</v>
      </c>
      <c r="M25" s="64"/>
      <c r="N25" s="53">
        <f t="shared" si="0"/>
        <v>0</v>
      </c>
      <c r="O25" s="64"/>
      <c r="P25" s="64"/>
      <c r="Q25" s="64"/>
      <c r="R25" s="64"/>
      <c r="S25" s="63"/>
      <c r="T25" s="62"/>
    </row>
    <row r="26" spans="1:20" s="3" customFormat="1" ht="60" customHeight="1" x14ac:dyDescent="0.25">
      <c r="A26" s="19"/>
      <c r="B26" s="27"/>
      <c r="C26" s="21" t="s">
        <v>62</v>
      </c>
      <c r="D26" s="33"/>
      <c r="E26" s="29"/>
      <c r="F26" s="30" t="s">
        <v>15</v>
      </c>
      <c r="G26" s="31"/>
      <c r="H26" s="32"/>
      <c r="I26" s="64"/>
      <c r="J26" s="54" t="s">
        <v>64</v>
      </c>
      <c r="K26" s="64"/>
      <c r="L26" s="54" t="s">
        <v>65</v>
      </c>
      <c r="M26" s="64"/>
      <c r="N26" s="53">
        <f t="shared" si="0"/>
        <v>0</v>
      </c>
      <c r="O26" s="64"/>
      <c r="P26" s="64"/>
      <c r="Q26" s="64"/>
      <c r="R26" s="64"/>
      <c r="S26" s="63"/>
      <c r="T26" s="62"/>
    </row>
    <row r="27" spans="1:20" s="3" customFormat="1" ht="60" customHeight="1" x14ac:dyDescent="0.25">
      <c r="A27" s="19"/>
      <c r="B27" s="27"/>
      <c r="C27" s="21" t="s">
        <v>29</v>
      </c>
      <c r="D27" s="33"/>
      <c r="E27" s="29"/>
      <c r="F27" s="30"/>
      <c r="G27" s="31" t="s">
        <v>15</v>
      </c>
      <c r="H27" s="32"/>
      <c r="I27" s="64"/>
      <c r="J27" s="54" t="s">
        <v>66</v>
      </c>
      <c r="K27" s="64"/>
      <c r="L27" s="54" t="s">
        <v>67</v>
      </c>
      <c r="M27" s="64"/>
      <c r="N27" s="53">
        <f t="shared" si="0"/>
        <v>0</v>
      </c>
      <c r="O27" s="64"/>
      <c r="P27" s="64"/>
      <c r="Q27" s="64"/>
      <c r="R27" s="64"/>
      <c r="S27" s="63"/>
      <c r="T27" s="62"/>
    </row>
    <row r="28" spans="1:20" s="3" customFormat="1" ht="60" customHeight="1" x14ac:dyDescent="0.25">
      <c r="A28" s="19"/>
      <c r="B28" s="27"/>
      <c r="C28" s="21" t="s">
        <v>136</v>
      </c>
      <c r="D28" s="33"/>
      <c r="E28" s="29"/>
      <c r="F28" s="30"/>
      <c r="G28" s="31"/>
      <c r="H28" s="32" t="s">
        <v>15</v>
      </c>
      <c r="I28" s="64"/>
      <c r="J28" s="54" t="s">
        <v>137</v>
      </c>
      <c r="K28" s="64"/>
      <c r="L28" s="54" t="s">
        <v>68</v>
      </c>
      <c r="M28" s="64"/>
      <c r="N28" s="53">
        <f t="shared" si="0"/>
        <v>0</v>
      </c>
      <c r="O28" s="64"/>
      <c r="P28" s="64"/>
      <c r="Q28" s="64"/>
      <c r="R28" s="64"/>
      <c r="S28" s="63"/>
      <c r="T28" s="62"/>
    </row>
    <row r="29" spans="1:20" s="3" customFormat="1" ht="27.6" customHeight="1" x14ac:dyDescent="0.25">
      <c r="A29" s="15" t="s">
        <v>161</v>
      </c>
      <c r="B29" s="16"/>
      <c r="C29" s="16"/>
      <c r="D29" s="16"/>
      <c r="E29" s="16"/>
      <c r="F29" s="16"/>
      <c r="G29" s="16"/>
      <c r="H29" s="16"/>
      <c r="I29" s="16"/>
      <c r="J29" s="35"/>
      <c r="K29" s="16"/>
      <c r="L29" s="16"/>
      <c r="M29" s="16"/>
      <c r="N29" s="16"/>
      <c r="O29" s="16"/>
      <c r="P29" s="16"/>
      <c r="Q29" s="16"/>
      <c r="R29" s="16"/>
      <c r="S29" s="16"/>
      <c r="T29" s="60">
        <f>AVERAGE(S30,S34,S36)</f>
        <v>0</v>
      </c>
    </row>
    <row r="30" spans="1:20" s="3" customFormat="1" ht="90.75" customHeight="1" x14ac:dyDescent="0.25">
      <c r="A30" s="19"/>
      <c r="B30" s="56" t="s">
        <v>138</v>
      </c>
      <c r="C30" s="21" t="s">
        <v>30</v>
      </c>
      <c r="D30" s="33" t="s">
        <v>15</v>
      </c>
      <c r="E30" s="29"/>
      <c r="F30" s="30"/>
      <c r="G30" s="37"/>
      <c r="H30" s="38"/>
      <c r="I30" s="64"/>
      <c r="J30" s="54" t="s">
        <v>90</v>
      </c>
      <c r="K30" s="64"/>
      <c r="L30" s="54" t="s">
        <v>91</v>
      </c>
      <c r="M30" s="64"/>
      <c r="N30" s="53">
        <f t="shared" si="0"/>
        <v>0</v>
      </c>
      <c r="O30" s="64"/>
      <c r="P30" s="64"/>
      <c r="Q30" s="64"/>
      <c r="R30" s="64"/>
      <c r="S30" s="61">
        <f>AVERAGE(N30:N33)</f>
        <v>0</v>
      </c>
      <c r="T30" s="62"/>
    </row>
    <row r="31" spans="1:20" s="3" customFormat="1" ht="60" customHeight="1" x14ac:dyDescent="0.25">
      <c r="A31" s="19"/>
      <c r="B31" s="6"/>
      <c r="C31" s="21" t="s">
        <v>31</v>
      </c>
      <c r="D31" s="33"/>
      <c r="E31" s="29" t="s">
        <v>15</v>
      </c>
      <c r="F31" s="30"/>
      <c r="G31" s="37"/>
      <c r="H31" s="38"/>
      <c r="I31" s="64"/>
      <c r="J31" s="54" t="s">
        <v>92</v>
      </c>
      <c r="K31" s="64"/>
      <c r="L31" s="54" t="s">
        <v>91</v>
      </c>
      <c r="M31" s="64"/>
      <c r="N31" s="53">
        <f t="shared" si="0"/>
        <v>0</v>
      </c>
      <c r="O31" s="64"/>
      <c r="P31" s="64"/>
      <c r="Q31" s="64"/>
      <c r="R31" s="64"/>
      <c r="S31" s="63"/>
      <c r="T31" s="62"/>
    </row>
    <row r="32" spans="1:20" s="3" customFormat="1" ht="60" customHeight="1" x14ac:dyDescent="0.25">
      <c r="A32" s="19"/>
      <c r="B32" s="4"/>
      <c r="C32" s="21" t="s">
        <v>32</v>
      </c>
      <c r="D32" s="33"/>
      <c r="E32" s="29"/>
      <c r="F32" s="30" t="s">
        <v>15</v>
      </c>
      <c r="G32" s="37"/>
      <c r="H32" s="38"/>
      <c r="I32" s="64"/>
      <c r="J32" s="54" t="s">
        <v>93</v>
      </c>
      <c r="K32" s="64"/>
      <c r="L32" s="54" t="s">
        <v>91</v>
      </c>
      <c r="M32" s="64"/>
      <c r="N32" s="53">
        <f t="shared" si="0"/>
        <v>0</v>
      </c>
      <c r="O32" s="64"/>
      <c r="P32" s="64"/>
      <c r="Q32" s="64"/>
      <c r="R32" s="64"/>
      <c r="S32" s="63"/>
      <c r="T32" s="62"/>
    </row>
    <row r="33" spans="1:20" s="3" customFormat="1" ht="60" customHeight="1" x14ac:dyDescent="0.25">
      <c r="A33" s="19"/>
      <c r="B33" s="4"/>
      <c r="C33" s="21" t="s">
        <v>33</v>
      </c>
      <c r="D33" s="33"/>
      <c r="E33" s="29"/>
      <c r="F33" s="30" t="s">
        <v>15</v>
      </c>
      <c r="G33" s="37"/>
      <c r="H33" s="38"/>
      <c r="I33" s="64"/>
      <c r="J33" s="54" t="s">
        <v>94</v>
      </c>
      <c r="K33" s="64"/>
      <c r="L33" s="54" t="s">
        <v>91</v>
      </c>
      <c r="M33" s="64"/>
      <c r="N33" s="53">
        <f t="shared" si="0"/>
        <v>0</v>
      </c>
      <c r="O33" s="64"/>
      <c r="P33" s="64"/>
      <c r="Q33" s="64"/>
      <c r="R33" s="64"/>
      <c r="S33" s="63"/>
      <c r="T33" s="62"/>
    </row>
    <row r="34" spans="1:20" s="3" customFormat="1" ht="125.25" customHeight="1" x14ac:dyDescent="0.25">
      <c r="A34" s="19"/>
      <c r="B34" s="56" t="s">
        <v>139</v>
      </c>
      <c r="C34" s="21" t="s">
        <v>34</v>
      </c>
      <c r="D34" s="33" t="s">
        <v>15</v>
      </c>
      <c r="E34" s="29" t="s">
        <v>15</v>
      </c>
      <c r="F34" s="30" t="s">
        <v>15</v>
      </c>
      <c r="G34" s="37"/>
      <c r="H34" s="38"/>
      <c r="I34" s="64"/>
      <c r="J34" s="54" t="s">
        <v>95</v>
      </c>
      <c r="K34" s="64"/>
      <c r="L34" s="54" t="s">
        <v>96</v>
      </c>
      <c r="M34" s="64"/>
      <c r="N34" s="53">
        <f t="shared" si="0"/>
        <v>0</v>
      </c>
      <c r="O34" s="64"/>
      <c r="P34" s="64"/>
      <c r="Q34" s="64"/>
      <c r="R34" s="64"/>
      <c r="S34" s="61">
        <f>AVERAGE(N34:N35)</f>
        <v>0</v>
      </c>
      <c r="T34" s="62"/>
    </row>
    <row r="35" spans="1:20" s="3" customFormat="1" ht="60" customHeight="1" x14ac:dyDescent="0.25">
      <c r="A35" s="19"/>
      <c r="B35" s="4"/>
      <c r="C35" s="21" t="s">
        <v>112</v>
      </c>
      <c r="D35" s="39"/>
      <c r="E35" s="29"/>
      <c r="F35" s="40"/>
      <c r="G35" s="37" t="s">
        <v>15</v>
      </c>
      <c r="H35" s="38" t="s">
        <v>15</v>
      </c>
      <c r="I35" s="64"/>
      <c r="J35" s="54" t="s">
        <v>97</v>
      </c>
      <c r="K35" s="64"/>
      <c r="L35" s="54" t="s">
        <v>69</v>
      </c>
      <c r="M35" s="64"/>
      <c r="N35" s="53">
        <f t="shared" si="0"/>
        <v>0</v>
      </c>
      <c r="O35" s="64"/>
      <c r="P35" s="64"/>
      <c r="Q35" s="64"/>
      <c r="R35" s="64"/>
      <c r="S35" s="63"/>
      <c r="T35" s="62"/>
    </row>
    <row r="36" spans="1:20" s="3" customFormat="1" ht="150" customHeight="1" x14ac:dyDescent="0.25">
      <c r="A36" s="19"/>
      <c r="B36" s="56" t="s">
        <v>140</v>
      </c>
      <c r="C36" s="21" t="s">
        <v>35</v>
      </c>
      <c r="D36" s="39"/>
      <c r="E36" s="29"/>
      <c r="F36" s="30" t="s">
        <v>15</v>
      </c>
      <c r="G36" s="31" t="s">
        <v>15</v>
      </c>
      <c r="H36" s="32" t="s">
        <v>15</v>
      </c>
      <c r="I36" s="64"/>
      <c r="J36" s="54" t="s">
        <v>99</v>
      </c>
      <c r="K36" s="64"/>
      <c r="L36" s="54" t="s">
        <v>70</v>
      </c>
      <c r="M36" s="64"/>
      <c r="N36" s="53">
        <f t="shared" si="0"/>
        <v>0</v>
      </c>
      <c r="O36" s="64"/>
      <c r="P36" s="64"/>
      <c r="Q36" s="64"/>
      <c r="R36" s="64"/>
      <c r="S36" s="61">
        <f>AVERAGE(N36:N37)</f>
        <v>0</v>
      </c>
      <c r="T36" s="62"/>
    </row>
    <row r="37" spans="1:20" s="3" customFormat="1" ht="60" customHeight="1" x14ac:dyDescent="0.25">
      <c r="A37" s="19"/>
      <c r="B37" s="7"/>
      <c r="C37" s="21" t="s">
        <v>141</v>
      </c>
      <c r="D37" s="39"/>
      <c r="E37" s="29"/>
      <c r="F37" s="30" t="s">
        <v>15</v>
      </c>
      <c r="G37" s="31" t="s">
        <v>15</v>
      </c>
      <c r="H37" s="32" t="s">
        <v>15</v>
      </c>
      <c r="I37" s="64"/>
      <c r="J37" s="54" t="s">
        <v>98</v>
      </c>
      <c r="K37" s="64"/>
      <c r="L37" s="54" t="s">
        <v>71</v>
      </c>
      <c r="M37" s="64"/>
      <c r="N37" s="53">
        <f t="shared" si="0"/>
        <v>0</v>
      </c>
      <c r="O37" s="64"/>
      <c r="P37" s="64"/>
      <c r="Q37" s="64"/>
      <c r="R37" s="64"/>
      <c r="S37" s="63"/>
      <c r="T37" s="62"/>
    </row>
    <row r="38" spans="1:20" s="3" customFormat="1" ht="28.5" customHeight="1" x14ac:dyDescent="0.25">
      <c r="A38" s="41" t="s">
        <v>36</v>
      </c>
      <c r="B38" s="8"/>
      <c r="C38" s="42"/>
      <c r="D38" s="16"/>
      <c r="E38" s="43"/>
      <c r="F38" s="16"/>
      <c r="G38" s="16"/>
      <c r="H38" s="16"/>
      <c r="I38" s="16"/>
      <c r="J38" s="35"/>
      <c r="K38" s="16"/>
      <c r="L38" s="16"/>
      <c r="M38" s="16"/>
      <c r="N38" s="16"/>
      <c r="O38" s="16"/>
      <c r="P38" s="16"/>
      <c r="Q38" s="16"/>
      <c r="R38" s="16"/>
      <c r="S38" s="16"/>
      <c r="T38" s="60">
        <f>AVERAGE(S39,S41,S43)</f>
        <v>0</v>
      </c>
    </row>
    <row r="39" spans="1:20" s="3" customFormat="1" ht="106.5" customHeight="1" x14ac:dyDescent="0.25">
      <c r="A39" s="44"/>
      <c r="B39" s="56" t="s">
        <v>142</v>
      </c>
      <c r="C39" s="21" t="s">
        <v>143</v>
      </c>
      <c r="D39" s="33" t="s">
        <v>15</v>
      </c>
      <c r="E39" s="29" t="s">
        <v>15</v>
      </c>
      <c r="F39" s="30"/>
      <c r="G39" s="31"/>
      <c r="H39" s="32"/>
      <c r="I39" s="64"/>
      <c r="J39" s="55" t="s">
        <v>114</v>
      </c>
      <c r="K39" s="64"/>
      <c r="L39" s="55" t="s">
        <v>113</v>
      </c>
      <c r="M39" s="64"/>
      <c r="N39" s="53">
        <f t="shared" si="0"/>
        <v>0</v>
      </c>
      <c r="O39" s="64"/>
      <c r="P39" s="64"/>
      <c r="Q39" s="64"/>
      <c r="R39" s="64"/>
      <c r="S39" s="61">
        <f>AVERAGE(N39:N40)</f>
        <v>0</v>
      </c>
      <c r="T39" s="62"/>
    </row>
    <row r="40" spans="1:20" s="3" customFormat="1" ht="60" customHeight="1" x14ac:dyDescent="0.25">
      <c r="A40" s="19"/>
      <c r="B40" s="6"/>
      <c r="C40" s="21" t="s">
        <v>144</v>
      </c>
      <c r="D40" s="33" t="s">
        <v>15</v>
      </c>
      <c r="E40" s="29" t="s">
        <v>15</v>
      </c>
      <c r="F40" s="30" t="s">
        <v>15</v>
      </c>
      <c r="G40" s="31"/>
      <c r="H40" s="32"/>
      <c r="I40" s="64"/>
      <c r="J40" s="55" t="s">
        <v>145</v>
      </c>
      <c r="K40" s="64"/>
      <c r="L40" s="55" t="s">
        <v>72</v>
      </c>
      <c r="M40" s="64"/>
      <c r="N40" s="53">
        <f t="shared" si="0"/>
        <v>0</v>
      </c>
      <c r="O40" s="64"/>
      <c r="P40" s="64"/>
      <c r="Q40" s="64"/>
      <c r="R40" s="64"/>
      <c r="S40" s="63"/>
      <c r="T40" s="62"/>
    </row>
    <row r="41" spans="1:20" s="3" customFormat="1" ht="75.75" customHeight="1" x14ac:dyDescent="0.25">
      <c r="A41" s="19"/>
      <c r="B41" s="56" t="s">
        <v>37</v>
      </c>
      <c r="C41" s="21" t="s">
        <v>115</v>
      </c>
      <c r="D41" s="33"/>
      <c r="E41" s="29"/>
      <c r="F41" s="30"/>
      <c r="G41" s="31" t="s">
        <v>15</v>
      </c>
      <c r="H41" s="32"/>
      <c r="I41" s="64"/>
      <c r="J41" s="55" t="s">
        <v>146</v>
      </c>
      <c r="K41" s="64"/>
      <c r="L41" s="55" t="s">
        <v>147</v>
      </c>
      <c r="M41" s="64"/>
      <c r="N41" s="53">
        <f t="shared" si="0"/>
        <v>0</v>
      </c>
      <c r="O41" s="64"/>
      <c r="P41" s="64"/>
      <c r="Q41" s="64"/>
      <c r="R41" s="64"/>
      <c r="S41" s="61">
        <f>AVERAGE(N41:N42)</f>
        <v>0</v>
      </c>
      <c r="T41" s="62"/>
    </row>
    <row r="42" spans="1:20" s="3" customFormat="1" ht="60" customHeight="1" x14ac:dyDescent="0.25">
      <c r="A42" s="19"/>
      <c r="B42" s="6"/>
      <c r="C42" s="21" t="s">
        <v>148</v>
      </c>
      <c r="D42" s="33"/>
      <c r="E42" s="29"/>
      <c r="F42" s="30"/>
      <c r="G42" s="31"/>
      <c r="H42" s="32" t="s">
        <v>15</v>
      </c>
      <c r="I42" s="64"/>
      <c r="J42" s="55" t="s">
        <v>73</v>
      </c>
      <c r="K42" s="64"/>
      <c r="L42" s="55" t="s">
        <v>74</v>
      </c>
      <c r="M42" s="64"/>
      <c r="N42" s="53">
        <f t="shared" si="0"/>
        <v>0</v>
      </c>
      <c r="O42" s="64"/>
      <c r="P42" s="64"/>
      <c r="Q42" s="64"/>
      <c r="R42" s="64"/>
      <c r="S42" s="63"/>
      <c r="T42" s="62"/>
    </row>
    <row r="43" spans="1:20" s="3" customFormat="1" ht="60" customHeight="1" x14ac:dyDescent="0.25">
      <c r="A43" s="19"/>
      <c r="B43" s="56" t="s">
        <v>149</v>
      </c>
      <c r="C43" s="51" t="s">
        <v>150</v>
      </c>
      <c r="D43" s="33"/>
      <c r="E43" s="29" t="s">
        <v>15</v>
      </c>
      <c r="F43" s="30" t="s">
        <v>15</v>
      </c>
      <c r="G43" s="31"/>
      <c r="H43" s="32"/>
      <c r="I43" s="64"/>
      <c r="J43" s="55" t="s">
        <v>151</v>
      </c>
      <c r="K43" s="64"/>
      <c r="L43" s="55" t="s">
        <v>75</v>
      </c>
      <c r="M43" s="64"/>
      <c r="N43" s="53">
        <f t="shared" si="0"/>
        <v>0</v>
      </c>
      <c r="O43" s="64"/>
      <c r="P43" s="64"/>
      <c r="Q43" s="64"/>
      <c r="R43" s="64"/>
      <c r="S43" s="61">
        <f>AVERAGE(N43:N45)</f>
        <v>0</v>
      </c>
      <c r="T43" s="62"/>
    </row>
    <row r="44" spans="1:20" s="3" customFormat="1" ht="60" customHeight="1" x14ac:dyDescent="0.25">
      <c r="A44" s="19"/>
      <c r="B44" s="27"/>
      <c r="C44" s="21" t="s">
        <v>38</v>
      </c>
      <c r="D44" s="33"/>
      <c r="E44" s="29" t="s">
        <v>15</v>
      </c>
      <c r="F44" s="30" t="s">
        <v>15</v>
      </c>
      <c r="G44" s="31"/>
      <c r="H44" s="32"/>
      <c r="I44" s="64"/>
      <c r="J44" s="55" t="s">
        <v>152</v>
      </c>
      <c r="K44" s="64"/>
      <c r="L44" s="55" t="s">
        <v>153</v>
      </c>
      <c r="M44" s="64"/>
      <c r="N44" s="53">
        <f t="shared" si="0"/>
        <v>0</v>
      </c>
      <c r="O44" s="64"/>
      <c r="P44" s="64"/>
      <c r="Q44" s="64"/>
      <c r="R44" s="64"/>
      <c r="S44" s="63"/>
      <c r="T44" s="62"/>
    </row>
    <row r="45" spans="1:20" s="3" customFormat="1" ht="60" customHeight="1" x14ac:dyDescent="0.25">
      <c r="A45" s="19"/>
      <c r="B45" s="27"/>
      <c r="C45" s="21" t="s">
        <v>154</v>
      </c>
      <c r="D45" s="33"/>
      <c r="E45" s="29"/>
      <c r="F45" s="30" t="s">
        <v>15</v>
      </c>
      <c r="G45" s="31"/>
      <c r="H45" s="32"/>
      <c r="I45" s="64"/>
      <c r="J45" s="55" t="s">
        <v>100</v>
      </c>
      <c r="K45" s="64"/>
      <c r="L45" s="55" t="s">
        <v>101</v>
      </c>
      <c r="M45" s="64"/>
      <c r="N45" s="53">
        <f t="shared" si="0"/>
        <v>0</v>
      </c>
      <c r="O45" s="64"/>
      <c r="P45" s="64"/>
      <c r="Q45" s="64"/>
      <c r="R45" s="64"/>
      <c r="S45" s="63"/>
      <c r="T45" s="62"/>
    </row>
    <row r="46" spans="1:20" s="3" customFormat="1" ht="27.95" customHeight="1" x14ac:dyDescent="0.25">
      <c r="A46" s="45" t="s">
        <v>39</v>
      </c>
      <c r="B46" s="9"/>
      <c r="C46" s="46"/>
      <c r="D46" s="16"/>
      <c r="E46" s="43"/>
      <c r="F46" s="16"/>
      <c r="G46" s="43"/>
      <c r="H46" s="16"/>
      <c r="I46" s="16"/>
      <c r="J46" s="35"/>
      <c r="K46" s="16"/>
      <c r="L46" s="16"/>
      <c r="M46" s="16"/>
      <c r="N46" s="16"/>
      <c r="O46" s="16"/>
      <c r="P46" s="16"/>
      <c r="Q46" s="16"/>
      <c r="R46" s="16"/>
      <c r="S46" s="16"/>
      <c r="T46" s="60">
        <f>AVERAGE(S47,S48,S50,S52)</f>
        <v>0</v>
      </c>
    </row>
    <row r="47" spans="1:20" s="3" customFormat="1" ht="60" x14ac:dyDescent="0.25">
      <c r="A47" s="19"/>
      <c r="B47" s="56" t="s">
        <v>40</v>
      </c>
      <c r="C47" s="21" t="s">
        <v>41</v>
      </c>
      <c r="D47" s="33"/>
      <c r="E47" s="29" t="s">
        <v>15</v>
      </c>
      <c r="F47" s="30" t="s">
        <v>15</v>
      </c>
      <c r="G47" s="31"/>
      <c r="H47" s="32"/>
      <c r="I47" s="64"/>
      <c r="J47" s="55" t="s">
        <v>76</v>
      </c>
      <c r="K47" s="65"/>
      <c r="L47" s="55" t="s">
        <v>77</v>
      </c>
      <c r="M47" s="64"/>
      <c r="N47" s="53">
        <f t="shared" si="0"/>
        <v>0</v>
      </c>
      <c r="O47" s="64"/>
      <c r="P47" s="64"/>
      <c r="Q47" s="64"/>
      <c r="R47" s="64"/>
      <c r="S47" s="61">
        <f>N47</f>
        <v>0</v>
      </c>
      <c r="T47" s="62"/>
    </row>
    <row r="48" spans="1:20" s="3" customFormat="1" ht="75" x14ac:dyDescent="0.25">
      <c r="A48" s="19"/>
      <c r="B48" s="56" t="s">
        <v>155</v>
      </c>
      <c r="C48" s="21" t="s">
        <v>156</v>
      </c>
      <c r="D48" s="33"/>
      <c r="E48" s="29"/>
      <c r="F48" s="30" t="s">
        <v>15</v>
      </c>
      <c r="G48" s="31"/>
      <c r="H48" s="32"/>
      <c r="I48" s="64"/>
      <c r="J48" s="55" t="s">
        <v>102</v>
      </c>
      <c r="K48" s="65"/>
      <c r="L48" s="55" t="s">
        <v>78</v>
      </c>
      <c r="M48" s="64"/>
      <c r="N48" s="53">
        <f t="shared" si="0"/>
        <v>0</v>
      </c>
      <c r="O48" s="64"/>
      <c r="P48" s="64"/>
      <c r="Q48" s="64"/>
      <c r="R48" s="64"/>
      <c r="S48" s="61">
        <f>AVERAGE(N48:N49)</f>
        <v>0</v>
      </c>
      <c r="T48" s="62"/>
    </row>
    <row r="49" spans="1:20" s="3" customFormat="1" ht="45" x14ac:dyDescent="0.25">
      <c r="A49" s="19"/>
      <c r="B49" s="20"/>
      <c r="C49" s="21" t="s">
        <v>157</v>
      </c>
      <c r="D49" s="33"/>
      <c r="E49" s="29"/>
      <c r="F49" s="30" t="s">
        <v>15</v>
      </c>
      <c r="G49" s="31" t="s">
        <v>15</v>
      </c>
      <c r="H49" s="32"/>
      <c r="I49" s="64"/>
      <c r="J49" s="55" t="s">
        <v>158</v>
      </c>
      <c r="K49" s="65"/>
      <c r="L49" s="55" t="s">
        <v>79</v>
      </c>
      <c r="M49" s="64"/>
      <c r="N49" s="53">
        <f t="shared" si="0"/>
        <v>0</v>
      </c>
      <c r="O49" s="64"/>
      <c r="P49" s="64"/>
      <c r="Q49" s="64"/>
      <c r="R49" s="64"/>
      <c r="S49" s="63"/>
      <c r="T49" s="62"/>
    </row>
    <row r="50" spans="1:20" s="3" customFormat="1" ht="90" x14ac:dyDescent="0.25">
      <c r="A50" s="19"/>
      <c r="B50" s="56" t="s">
        <v>159</v>
      </c>
      <c r="C50" s="21" t="s">
        <v>42</v>
      </c>
      <c r="D50" s="33"/>
      <c r="E50" s="29"/>
      <c r="F50" s="30" t="s">
        <v>15</v>
      </c>
      <c r="G50" s="31"/>
      <c r="H50" s="32"/>
      <c r="I50" s="64"/>
      <c r="J50" s="55" t="s">
        <v>103</v>
      </c>
      <c r="K50" s="65"/>
      <c r="L50" s="55" t="s">
        <v>104</v>
      </c>
      <c r="M50" s="64"/>
      <c r="N50" s="53">
        <f t="shared" si="0"/>
        <v>0</v>
      </c>
      <c r="O50" s="64"/>
      <c r="P50" s="64"/>
      <c r="Q50" s="64"/>
      <c r="R50" s="64"/>
      <c r="S50" s="61">
        <f>AVERAGE(N50:N51)</f>
        <v>0</v>
      </c>
      <c r="T50" s="62"/>
    </row>
    <row r="51" spans="1:20" s="3" customFormat="1" ht="45" x14ac:dyDescent="0.25">
      <c r="A51" s="19"/>
      <c r="B51" s="20"/>
      <c r="C51" s="21" t="s">
        <v>160</v>
      </c>
      <c r="D51" s="33"/>
      <c r="E51" s="29"/>
      <c r="F51" s="30" t="s">
        <v>15</v>
      </c>
      <c r="G51" s="31"/>
      <c r="H51" s="32"/>
      <c r="I51" s="64"/>
      <c r="J51" s="55" t="s">
        <v>105</v>
      </c>
      <c r="K51" s="65"/>
      <c r="L51" s="55" t="s">
        <v>80</v>
      </c>
      <c r="M51" s="64"/>
      <c r="N51" s="53">
        <f t="shared" si="0"/>
        <v>0</v>
      </c>
      <c r="O51" s="64"/>
      <c r="P51" s="64"/>
      <c r="Q51" s="64"/>
      <c r="R51" s="64"/>
      <c r="S51" s="63"/>
      <c r="T51" s="62"/>
    </row>
    <row r="52" spans="1:20" s="3" customFormat="1" ht="60" x14ac:dyDescent="0.25">
      <c r="A52" s="19"/>
      <c r="B52" s="56" t="s">
        <v>43</v>
      </c>
      <c r="C52" s="21" t="s">
        <v>44</v>
      </c>
      <c r="D52" s="33"/>
      <c r="E52" s="29"/>
      <c r="F52" s="30" t="s">
        <v>15</v>
      </c>
      <c r="G52" s="31"/>
      <c r="H52" s="32"/>
      <c r="I52" s="64"/>
      <c r="J52" s="55" t="s">
        <v>81</v>
      </c>
      <c r="K52" s="70"/>
      <c r="L52" s="55" t="s">
        <v>106</v>
      </c>
      <c r="M52" s="64"/>
      <c r="N52" s="53">
        <f t="shared" si="0"/>
        <v>0</v>
      </c>
      <c r="O52" s="64"/>
      <c r="P52" s="64"/>
      <c r="Q52" s="64"/>
      <c r="R52" s="64"/>
      <c r="S52" s="61">
        <f>N52</f>
        <v>0</v>
      </c>
      <c r="T52" s="62"/>
    </row>
    <row r="53" spans="1:20" ht="17.25" thickBot="1" x14ac:dyDescent="0.35">
      <c r="A53" s="47"/>
      <c r="B53" s="48"/>
      <c r="C53" s="48"/>
      <c r="D53" s="48"/>
      <c r="E53" s="48"/>
      <c r="F53" s="48"/>
      <c r="G53" s="48"/>
      <c r="H53" s="48"/>
      <c r="I53" s="48"/>
      <c r="J53" s="49"/>
      <c r="K53" s="48"/>
      <c r="L53" s="48"/>
      <c r="M53" s="48"/>
      <c r="N53" s="48"/>
      <c r="O53" s="48"/>
      <c r="P53" s="48"/>
      <c r="Q53" s="48"/>
      <c r="R53" s="48"/>
      <c r="S53" s="52"/>
      <c r="T53" s="50"/>
    </row>
    <row r="63" spans="1:20" x14ac:dyDescent="0.3">
      <c r="I63" s="59"/>
    </row>
    <row r="64" spans="1:20" x14ac:dyDescent="0.3">
      <c r="I64" s="59"/>
    </row>
    <row r="65" spans="9:9" x14ac:dyDescent="0.3">
      <c r="I65" s="59"/>
    </row>
    <row r="66" spans="9:9" x14ac:dyDescent="0.3">
      <c r="I66" s="59"/>
    </row>
    <row r="67" spans="9:9" x14ac:dyDescent="0.3">
      <c r="I67" s="59"/>
    </row>
    <row r="68" spans="9:9" x14ac:dyDescent="0.3">
      <c r="I68" s="59"/>
    </row>
    <row r="69" spans="9:9" x14ac:dyDescent="0.3">
      <c r="I69" s="59"/>
    </row>
    <row r="70" spans="9:9" x14ac:dyDescent="0.3">
      <c r="I70" s="59"/>
    </row>
  </sheetData>
  <sheetProtection algorithmName="SHA-512" hashValue="Qsa6n76U9XxxbAAI2FNSVMqk5XLf18qzeWC1sAjYmJ1O0yap7koHgjpea3dfh8/qOMPWNTApGJ5qr9eEuD+faw==" saltValue="w3YzF9qVMoXsSvkVDjfkCg==" spinCount="100000" sheet="1" objects="1" scenarios="1" selectLockedCells="1"/>
  <conditionalFormatting sqref="M18">
    <cfRule type="cellIs" dxfId="12" priority="141" operator="between">
      <formula>2.5</formula>
      <formula>3</formula>
    </cfRule>
  </conditionalFormatting>
  <conditionalFormatting sqref="N7:N52">
    <cfRule type="cellIs" dxfId="11" priority="137" operator="between">
      <formula>1.5</formula>
      <formula>2</formula>
    </cfRule>
    <cfRule type="cellIs" dxfId="10" priority="139" operator="equal">
      <formula>1</formula>
    </cfRule>
    <cfRule type="cellIs" dxfId="9" priority="140" operator="between">
      <formula>2.5</formula>
      <formula>3</formula>
    </cfRule>
    <cfRule type="cellIs" dxfId="8" priority="144" operator="between">
      <formula>3.5</formula>
      <formula>4</formula>
    </cfRule>
  </conditionalFormatting>
  <conditionalFormatting sqref="S7:S52">
    <cfRule type="cellIs" dxfId="7" priority="8" operator="between">
      <formula>1</formula>
      <formula>1.4</formula>
    </cfRule>
  </conditionalFormatting>
  <conditionalFormatting sqref="S8:S52">
    <cfRule type="cellIs" dxfId="6" priority="5" operator="greaterThan">
      <formula>3.4</formula>
    </cfRule>
    <cfRule type="cellIs" dxfId="5" priority="6" operator="between">
      <formula>2.41</formula>
      <formula>3.4</formula>
    </cfRule>
    <cfRule type="cellIs" dxfId="4" priority="7" operator="between">
      <formula>1.41</formula>
      <formula>2.4</formula>
    </cfRule>
  </conditionalFormatting>
  <conditionalFormatting sqref="T7:T52">
    <cfRule type="cellIs" dxfId="3" priority="1" operator="greaterThan">
      <formula>3.2</formula>
    </cfRule>
    <cfRule type="cellIs" dxfId="2" priority="2" operator="between">
      <formula>2.21</formula>
      <formula>3.2</formula>
    </cfRule>
    <cfRule type="cellIs" dxfId="1" priority="3" operator="between">
      <formula>1.21</formula>
      <formula>2.2</formula>
    </cfRule>
    <cfRule type="cellIs" dxfId="0" priority="4" operator="between">
      <formula>1</formula>
      <formula>1.2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HNE Eberswalde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Geyer, Juliane</dc:creator>
  <cp:lastModifiedBy>Geyer, Juliane</cp:lastModifiedBy>
  <dcterms:created xsi:type="dcterms:W3CDTF">2022-01-26T19:48:30Z</dcterms:created>
  <dcterms:modified xsi:type="dcterms:W3CDTF">2022-03-28T10:06:04Z</dcterms:modified>
</cp:coreProperties>
</file>